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平成26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<sst xmlns="http://schemas.openxmlformats.org/spreadsheetml/2006/main" count="79" uniqueCount="31">
  <si>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</si>
  <si>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</si>
  <si>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</si>
  <si>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</si>
  <si>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</si>
  <si>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</si>
  <si>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</si>
  <si>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</si>
  <si>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</si>
  <si>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</si>
  <si>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</si>
  <si>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</si>
  <si>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</si>
  <si>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</si>
  <si>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</si>
  <si>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</si>
  <si>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</si>
  <si>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</si>
  <si>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</si>
  <si>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</si>
  <si>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</si>
  <si>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</si>
  <si>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</si>
  <si>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</si>
  <si>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</si>
  <si>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</si>
  <si>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</si>
  <si>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</si>
  <si>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</si>
  <si>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25年</t>
  </si>
  <si>
    <t>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</si>
</sst>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12" xfId="48" applyNumberFormat="1" applyFont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7" fontId="5" fillId="0" borderId="18" xfId="48" applyNumberFormat="1" applyFont="1" applyBorder="1" applyAlignment="1">
      <alignment horizontal="right"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4" fillId="34" borderId="24" xfId="0" applyFont="1" applyFill="1" applyBorder="1" applyAlignment="1">
      <alignment horizontal="distributed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horizontal="right" vertical="center"/>
    </xf>
    <xf numFmtId="177" fontId="4" fillId="34" borderId="25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horizontal="right" vertical="center"/>
    </xf>
    <xf numFmtId="177" fontId="4" fillId="35" borderId="24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vertical="center"/>
    </xf>
    <xf numFmtId="0" fontId="4" fillId="35" borderId="24" xfId="0" applyFont="1" applyFill="1" applyBorder="1" applyAlignment="1">
      <alignment horizontal="distributed" vertical="center"/>
    </xf>
    <xf numFmtId="38" fontId="4" fillId="35" borderId="25" xfId="48" applyFont="1" applyFill="1" applyBorder="1" applyAlignment="1">
      <alignment horizontal="right" vertical="center"/>
    </xf>
    <xf numFmtId="177" fontId="4" fillId="35" borderId="25" xfId="48" applyNumberFormat="1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28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pane ySplit="5" topLeftCell="A33" activePane="bottomLeft" state="frozen"/>
      <selection pane="topLeft" activeCell="A1" sqref="A1"/>
      <selection pane="bottomLeft" activeCell="L44" sqref="L44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7.25">
      <c r="A2" s="11"/>
      <c r="B2" s="11"/>
      <c r="C2" s="11"/>
      <c r="D2" s="20"/>
      <c r="E2" s="11"/>
      <c r="F2" s="11"/>
      <c r="G2" s="11"/>
      <c r="H2" s="11"/>
      <c r="I2" s="11"/>
      <c r="J2" s="11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5"/>
      <c r="B4" s="53"/>
      <c r="C4" s="12" t="s">
        <v>0</v>
      </c>
      <c r="D4" s="55" t="s">
        <v>23</v>
      </c>
      <c r="E4" s="14" t="s">
        <v>0</v>
      </c>
      <c r="F4" s="14" t="s">
        <v>3</v>
      </c>
      <c r="G4" s="14" t="s">
        <v>3</v>
      </c>
      <c r="H4" s="55" t="s">
        <v>4</v>
      </c>
      <c r="I4" s="16" t="s">
        <v>5</v>
      </c>
      <c r="J4" s="50" t="s">
        <v>7</v>
      </c>
      <c r="K4" s="57" t="s">
        <v>25</v>
      </c>
      <c r="L4" s="58" t="s">
        <v>26</v>
      </c>
      <c r="M4" s="59" t="s">
        <v>27</v>
      </c>
      <c r="N4" s="60" t="s">
        <v>7</v>
      </c>
    </row>
    <row r="5" spans="1:14" ht="18" customHeight="1" thickBot="1" thickTop="1">
      <c r="A5" s="47"/>
      <c r="B5" s="54"/>
      <c r="C5" s="13" t="s">
        <v>1</v>
      </c>
      <c r="D5" s="56"/>
      <c r="E5" s="15" t="s">
        <v>2</v>
      </c>
      <c r="F5" s="15" t="s">
        <v>1</v>
      </c>
      <c r="G5" s="15" t="s">
        <v>2</v>
      </c>
      <c r="H5" s="56"/>
      <c r="I5" s="17" t="s">
        <v>6</v>
      </c>
      <c r="J5" s="51"/>
      <c r="K5" s="57"/>
      <c r="L5" s="58"/>
      <c r="M5" s="59"/>
      <c r="N5" s="60"/>
    </row>
    <row r="6" spans="1:14" ht="22.5" customHeight="1" thickBot="1" thickTop="1">
      <c r="A6" s="45" t="s">
        <v>8</v>
      </c>
      <c r="B6" s="19" t="s">
        <v>30</v>
      </c>
      <c r="C6" s="3">
        <v>129</v>
      </c>
      <c r="D6" s="3">
        <v>9</v>
      </c>
      <c r="E6" s="3">
        <v>1052</v>
      </c>
      <c r="F6" s="3">
        <v>202</v>
      </c>
      <c r="G6" s="3">
        <v>1517</v>
      </c>
      <c r="H6" s="3">
        <v>48</v>
      </c>
      <c r="I6" s="4">
        <v>21</v>
      </c>
      <c r="J6" s="35">
        <f>SUM(C6:I6)</f>
        <v>2978</v>
      </c>
      <c r="K6" s="21">
        <v>856</v>
      </c>
      <c r="L6" s="22">
        <v>2880</v>
      </c>
      <c r="M6" s="37">
        <f>SUM(K6:L6)</f>
        <v>3736</v>
      </c>
      <c r="N6" s="32">
        <f>SUM(M6,J6)</f>
        <v>6714</v>
      </c>
    </row>
    <row r="7" spans="1:14" ht="22.5" customHeight="1" thickBot="1" thickTop="1">
      <c r="A7" s="46"/>
      <c r="B7" s="19" t="s">
        <v>29</v>
      </c>
      <c r="C7" s="3">
        <v>152</v>
      </c>
      <c r="D7" s="3">
        <v>11</v>
      </c>
      <c r="E7" s="3">
        <v>999</v>
      </c>
      <c r="F7" s="3">
        <v>204</v>
      </c>
      <c r="G7" s="3">
        <v>1404</v>
      </c>
      <c r="H7" s="3">
        <v>82</v>
      </c>
      <c r="I7" s="4">
        <v>39</v>
      </c>
      <c r="J7" s="35">
        <f aca="true" t="shared" si="0" ref="J7:J49">SUM(C7:I7)</f>
        <v>2891</v>
      </c>
      <c r="K7" s="21">
        <v>778</v>
      </c>
      <c r="L7" s="22">
        <v>2310</v>
      </c>
      <c r="M7" s="37">
        <f>SUM(K7:L7)</f>
        <v>3088</v>
      </c>
      <c r="N7" s="32">
        <f>SUM(M7,J7)</f>
        <v>5979</v>
      </c>
    </row>
    <row r="8" spans="1:14" ht="22.5" customHeight="1" thickBot="1" thickTop="1">
      <c r="A8" s="47"/>
      <c r="B8" s="19" t="s">
        <v>20</v>
      </c>
      <c r="C8" s="5">
        <f>IF(C6=0,0,IF(C7=0,0,C6/C7*100))</f>
        <v>84.86842105263158</v>
      </c>
      <c r="D8" s="5">
        <f aca="true" t="shared" si="1" ref="D8:K8">IF(D6=0,0,IF(D7=0,0,D6/D7*100))</f>
        <v>81.81818181818183</v>
      </c>
      <c r="E8" s="5">
        <f t="shared" si="1"/>
        <v>105.30530530530531</v>
      </c>
      <c r="F8" s="5">
        <f t="shared" si="1"/>
        <v>99.01960784313727</v>
      </c>
      <c r="G8" s="5">
        <f t="shared" si="1"/>
        <v>108.04843304843305</v>
      </c>
      <c r="H8" s="5">
        <f t="shared" si="1"/>
        <v>58.536585365853654</v>
      </c>
      <c r="I8" s="6">
        <f t="shared" si="1"/>
        <v>53.84615384615385</v>
      </c>
      <c r="J8" s="36">
        <f t="shared" si="1"/>
        <v>103.00933932895191</v>
      </c>
      <c r="K8" s="23">
        <f t="shared" si="1"/>
        <v>110.02570694087403</v>
      </c>
      <c r="L8" s="24">
        <f>IF(L6=0,0,IF(L7=0,0,L6/L7*100))</f>
        <v>124.67532467532467</v>
      </c>
      <c r="M8" s="36">
        <f>IF(M6=0,0,IF(M7=0,0,M6/M7*100))</f>
        <v>120.98445595854923</v>
      </c>
      <c r="N8" s="33">
        <f>IF(N6=0,0,IF(N7=0,0,N6/N7*100))</f>
        <v>112.29302558956347</v>
      </c>
    </row>
    <row r="9" spans="1:14" ht="22.5" customHeight="1" thickBot="1" thickTop="1">
      <c r="A9" s="45" t="s">
        <v>9</v>
      </c>
      <c r="B9" s="19" t="s">
        <v>30</v>
      </c>
      <c r="C9" s="3">
        <v>164</v>
      </c>
      <c r="D9" s="3">
        <v>15</v>
      </c>
      <c r="E9" s="3">
        <v>1218</v>
      </c>
      <c r="F9" s="3">
        <v>199</v>
      </c>
      <c r="G9" s="3">
        <v>1636</v>
      </c>
      <c r="H9" s="3">
        <v>70</v>
      </c>
      <c r="I9" s="4">
        <v>20</v>
      </c>
      <c r="J9" s="35">
        <f t="shared" si="0"/>
        <v>3322</v>
      </c>
      <c r="K9" s="21">
        <v>961</v>
      </c>
      <c r="L9" s="22">
        <v>3240</v>
      </c>
      <c r="M9" s="37">
        <f>SUM(K9:L9)</f>
        <v>4201</v>
      </c>
      <c r="N9" s="32">
        <f>SUM(M9,J9)</f>
        <v>7523</v>
      </c>
    </row>
    <row r="10" spans="1:14" ht="22.5" customHeight="1" thickBot="1" thickTop="1">
      <c r="A10" s="46"/>
      <c r="B10" s="19" t="s">
        <v>29</v>
      </c>
      <c r="C10" s="3">
        <v>149</v>
      </c>
      <c r="D10" s="3">
        <v>9</v>
      </c>
      <c r="E10" s="3">
        <v>1185</v>
      </c>
      <c r="F10" s="3">
        <v>199</v>
      </c>
      <c r="G10" s="3">
        <v>1584</v>
      </c>
      <c r="H10" s="3">
        <v>72</v>
      </c>
      <c r="I10" s="4">
        <v>25</v>
      </c>
      <c r="J10" s="35">
        <f t="shared" si="0"/>
        <v>3223</v>
      </c>
      <c r="K10" s="21">
        <v>911</v>
      </c>
      <c r="L10" s="22">
        <v>2605</v>
      </c>
      <c r="M10" s="37">
        <f>SUM(K10:L10)</f>
        <v>3516</v>
      </c>
      <c r="N10" s="32">
        <f>SUM(M10,J10)</f>
        <v>6739</v>
      </c>
    </row>
    <row r="11" spans="1:14" ht="22.5" customHeight="1" thickBot="1" thickTop="1">
      <c r="A11" s="47"/>
      <c r="B11" s="19" t="s">
        <v>20</v>
      </c>
      <c r="C11" s="5">
        <f>IF(C9=0,0,IF(C10=0,0,C9/C10*100))</f>
        <v>110.06711409395973</v>
      </c>
      <c r="D11" s="5">
        <f aca="true" t="shared" si="2" ref="D11:K11">IF(D9=0,0,IF(D10=0,0,D9/D10*100))</f>
        <v>166.66666666666669</v>
      </c>
      <c r="E11" s="5">
        <f t="shared" si="2"/>
        <v>102.78481012658227</v>
      </c>
      <c r="F11" s="5">
        <f t="shared" si="2"/>
        <v>100</v>
      </c>
      <c r="G11" s="5">
        <f t="shared" si="2"/>
        <v>103.28282828282829</v>
      </c>
      <c r="H11" s="5">
        <f t="shared" si="2"/>
        <v>97.22222222222221</v>
      </c>
      <c r="I11" s="6">
        <f t="shared" si="2"/>
        <v>80</v>
      </c>
      <c r="J11" s="36">
        <f t="shared" si="2"/>
        <v>103.0716723549488</v>
      </c>
      <c r="K11" s="23">
        <f t="shared" si="2"/>
        <v>105.48847420417124</v>
      </c>
      <c r="L11" s="24">
        <f>IF(L9=0,0,IF(L10=0,0,L9/L10*100))</f>
        <v>124.37619961612285</v>
      </c>
      <c r="M11" s="36">
        <f>IF(M9=0,0,IF(M10=0,0,M9/M10*100))</f>
        <v>119.48236632536975</v>
      </c>
      <c r="N11" s="33">
        <f>IF(N9=0,0,IF(N10=0,0,N9/N10*100))</f>
        <v>111.63377355690756</v>
      </c>
    </row>
    <row r="12" spans="1:14" ht="22.5" customHeight="1" thickBot="1" thickTop="1">
      <c r="A12" s="45" t="s">
        <v>10</v>
      </c>
      <c r="B12" s="19" t="s">
        <v>30</v>
      </c>
      <c r="C12" s="3">
        <v>276</v>
      </c>
      <c r="D12" s="3">
        <v>18</v>
      </c>
      <c r="E12" s="3">
        <v>2271</v>
      </c>
      <c r="F12" s="3">
        <v>376</v>
      </c>
      <c r="G12" s="3">
        <v>3118</v>
      </c>
      <c r="H12" s="3">
        <v>136</v>
      </c>
      <c r="I12" s="4">
        <v>17</v>
      </c>
      <c r="J12" s="35">
        <f t="shared" si="0"/>
        <v>6212</v>
      </c>
      <c r="K12" s="21">
        <v>2008</v>
      </c>
      <c r="L12" s="22">
        <v>6542</v>
      </c>
      <c r="M12" s="37">
        <f>SUM(K12:L12)</f>
        <v>8550</v>
      </c>
      <c r="N12" s="32">
        <f>SUM(M12,J12)</f>
        <v>14762</v>
      </c>
    </row>
    <row r="13" spans="1:14" ht="22.5" customHeight="1" thickBot="1" thickTop="1">
      <c r="A13" s="46"/>
      <c r="B13" s="19" t="s">
        <v>29</v>
      </c>
      <c r="C13" s="3">
        <v>227</v>
      </c>
      <c r="D13" s="3">
        <v>30</v>
      </c>
      <c r="E13" s="3">
        <v>2113</v>
      </c>
      <c r="F13" s="3">
        <v>343</v>
      </c>
      <c r="G13" s="3">
        <v>2882</v>
      </c>
      <c r="H13" s="3">
        <v>117</v>
      </c>
      <c r="I13" s="4">
        <v>29</v>
      </c>
      <c r="J13" s="35">
        <f t="shared" si="0"/>
        <v>5741</v>
      </c>
      <c r="K13" s="21">
        <v>1811</v>
      </c>
      <c r="L13" s="22">
        <v>5442</v>
      </c>
      <c r="M13" s="37">
        <f>SUM(K13:L13)</f>
        <v>7253</v>
      </c>
      <c r="N13" s="32">
        <f>SUM(M13,J13)</f>
        <v>12994</v>
      </c>
    </row>
    <row r="14" spans="1:14" ht="22.5" customHeight="1" thickBot="1" thickTop="1">
      <c r="A14" s="47"/>
      <c r="B14" s="19" t="s">
        <v>20</v>
      </c>
      <c r="C14" s="5">
        <f>IF(C12=0,0,IF(C13=0,0,C12/C13*100))</f>
        <v>121.58590308370043</v>
      </c>
      <c r="D14" s="5">
        <f aca="true" t="shared" si="3" ref="D14:K14">IF(D12=0,0,IF(D13=0,0,D12/D13*100))</f>
        <v>60</v>
      </c>
      <c r="E14" s="5">
        <f t="shared" si="3"/>
        <v>107.47752011358259</v>
      </c>
      <c r="F14" s="5">
        <f t="shared" si="3"/>
        <v>109.6209912536443</v>
      </c>
      <c r="G14" s="5">
        <f t="shared" si="3"/>
        <v>108.18875780707842</v>
      </c>
      <c r="H14" s="5">
        <f t="shared" si="3"/>
        <v>116.23931623931625</v>
      </c>
      <c r="I14" s="6">
        <f t="shared" si="3"/>
        <v>58.620689655172406</v>
      </c>
      <c r="J14" s="36">
        <f t="shared" si="3"/>
        <v>108.2041456192301</v>
      </c>
      <c r="K14" s="23">
        <f t="shared" si="3"/>
        <v>110.87796797349532</v>
      </c>
      <c r="L14" s="24">
        <f>IF(L12=0,0,IF(L13=0,0,L12/L13*100))</f>
        <v>120.21315692760015</v>
      </c>
      <c r="M14" s="36">
        <f>IF(M12=0,0,IF(M13=0,0,M12/M13*100))</f>
        <v>117.88225561836481</v>
      </c>
      <c r="N14" s="33">
        <f>IF(N12=0,0,IF(N13=0,0,N12/N13*100))</f>
        <v>113.60627982145606</v>
      </c>
    </row>
    <row r="15" spans="1:14" ht="22.5" customHeight="1" thickBot="1" thickTop="1">
      <c r="A15" s="45" t="s">
        <v>11</v>
      </c>
      <c r="B15" s="19" t="s">
        <v>30</v>
      </c>
      <c r="C15" s="3">
        <v>201</v>
      </c>
      <c r="D15" s="3">
        <v>31</v>
      </c>
      <c r="E15" s="3">
        <v>1392</v>
      </c>
      <c r="F15" s="3">
        <v>292</v>
      </c>
      <c r="G15" s="3">
        <v>1855</v>
      </c>
      <c r="H15" s="3">
        <v>104</v>
      </c>
      <c r="I15" s="4">
        <v>18</v>
      </c>
      <c r="J15" s="35">
        <f t="shared" si="0"/>
        <v>3893</v>
      </c>
      <c r="K15" s="21">
        <v>1236</v>
      </c>
      <c r="L15" s="22">
        <v>3545</v>
      </c>
      <c r="M15" s="37">
        <f>SUM(K15:L15)</f>
        <v>4781</v>
      </c>
      <c r="N15" s="32">
        <f>SUM(M15,J15)</f>
        <v>8674</v>
      </c>
    </row>
    <row r="16" spans="1:14" ht="22.5" customHeight="1" thickBot="1" thickTop="1">
      <c r="A16" s="46"/>
      <c r="B16" s="19" t="s">
        <v>29</v>
      </c>
      <c r="C16" s="3">
        <v>199</v>
      </c>
      <c r="D16" s="3">
        <v>30</v>
      </c>
      <c r="E16" s="3">
        <v>1597</v>
      </c>
      <c r="F16" s="3">
        <v>282</v>
      </c>
      <c r="G16" s="3">
        <v>2044</v>
      </c>
      <c r="H16" s="3">
        <v>100</v>
      </c>
      <c r="I16" s="4">
        <v>25</v>
      </c>
      <c r="J16" s="35">
        <f t="shared" si="0"/>
        <v>4277</v>
      </c>
      <c r="K16" s="21">
        <v>1193</v>
      </c>
      <c r="L16" s="22">
        <v>3555</v>
      </c>
      <c r="M16" s="37">
        <f>SUM(K16:L16)</f>
        <v>4748</v>
      </c>
      <c r="N16" s="32">
        <f>SUM(M16,J16)</f>
        <v>9025</v>
      </c>
    </row>
    <row r="17" spans="1:14" ht="22.5" customHeight="1" thickBot="1" thickTop="1">
      <c r="A17" s="47"/>
      <c r="B17" s="19" t="s">
        <v>20</v>
      </c>
      <c r="C17" s="5">
        <f>IF(C15=0,0,IF(C16=0,0,C15/C16*100))</f>
        <v>101.00502512562815</v>
      </c>
      <c r="D17" s="5">
        <f aca="true" t="shared" si="4" ref="D17:K17">IF(D15=0,0,IF(D16=0,0,D15/D16*100))</f>
        <v>103.33333333333334</v>
      </c>
      <c r="E17" s="5">
        <f t="shared" si="4"/>
        <v>87.16343143393863</v>
      </c>
      <c r="F17" s="5">
        <f t="shared" si="4"/>
        <v>103.54609929078013</v>
      </c>
      <c r="G17" s="5">
        <f t="shared" si="4"/>
        <v>90.75342465753424</v>
      </c>
      <c r="H17" s="5">
        <f t="shared" si="4"/>
        <v>104</v>
      </c>
      <c r="I17" s="6">
        <f t="shared" si="4"/>
        <v>72</v>
      </c>
      <c r="J17" s="36">
        <f t="shared" si="4"/>
        <v>91.02174421323357</v>
      </c>
      <c r="K17" s="23">
        <f t="shared" si="4"/>
        <v>103.60435875943001</v>
      </c>
      <c r="L17" s="24">
        <f>IF(L15=0,0,IF(L16=0,0,L15/L16*100))</f>
        <v>99.71870604781998</v>
      </c>
      <c r="M17" s="36">
        <f>IF(M15=0,0,IF(M16=0,0,M15/M16*100))</f>
        <v>100.6950294860994</v>
      </c>
      <c r="N17" s="33">
        <f>IF(N15=0,0,IF(N16=0,0,N15/N16*100))</f>
        <v>96.11080332409972</v>
      </c>
    </row>
    <row r="18" spans="1:14" ht="22.5" customHeight="1" thickBot="1" thickTop="1">
      <c r="A18" s="45" t="s">
        <v>12</v>
      </c>
      <c r="B18" s="19" t="s">
        <v>30</v>
      </c>
      <c r="C18" s="3">
        <v>211</v>
      </c>
      <c r="D18" s="3">
        <v>20</v>
      </c>
      <c r="E18" s="3">
        <v>1392</v>
      </c>
      <c r="F18" s="3">
        <v>257</v>
      </c>
      <c r="G18" s="3">
        <v>1732</v>
      </c>
      <c r="H18" s="3">
        <v>101</v>
      </c>
      <c r="I18" s="4">
        <v>28</v>
      </c>
      <c r="J18" s="35">
        <f t="shared" si="0"/>
        <v>3741</v>
      </c>
      <c r="K18" s="21">
        <v>1115</v>
      </c>
      <c r="L18" s="22">
        <v>2979</v>
      </c>
      <c r="M18" s="37">
        <f>SUM(K18:L18)</f>
        <v>4094</v>
      </c>
      <c r="N18" s="32">
        <f>SUM(M18,J18)</f>
        <v>7835</v>
      </c>
    </row>
    <row r="19" spans="1:14" ht="22.5" customHeight="1" thickBot="1" thickTop="1">
      <c r="A19" s="46"/>
      <c r="B19" s="19" t="s">
        <v>29</v>
      </c>
      <c r="C19" s="3">
        <v>212</v>
      </c>
      <c r="D19" s="3">
        <v>17</v>
      </c>
      <c r="E19" s="3">
        <v>1575</v>
      </c>
      <c r="F19" s="3">
        <v>355</v>
      </c>
      <c r="G19" s="3">
        <v>1945</v>
      </c>
      <c r="H19" s="3">
        <v>101</v>
      </c>
      <c r="I19" s="4">
        <v>35</v>
      </c>
      <c r="J19" s="35">
        <f t="shared" si="0"/>
        <v>4240</v>
      </c>
      <c r="K19" s="21">
        <v>1183</v>
      </c>
      <c r="L19" s="22">
        <v>3138</v>
      </c>
      <c r="M19" s="37">
        <f>SUM(K19:L19)</f>
        <v>4321</v>
      </c>
      <c r="N19" s="32">
        <f>SUM(M19,J19)</f>
        <v>8561</v>
      </c>
    </row>
    <row r="20" spans="1:14" ht="22.5" customHeight="1" thickBot="1" thickTop="1">
      <c r="A20" s="47"/>
      <c r="B20" s="19" t="s">
        <v>20</v>
      </c>
      <c r="C20" s="5">
        <f>IF(C18=0,0,IF(C19=0,0,C18/C19*100))</f>
        <v>99.52830188679245</v>
      </c>
      <c r="D20" s="5">
        <f aca="true" t="shared" si="5" ref="D20:K20">IF(D18=0,0,IF(D19=0,0,D18/D19*100))</f>
        <v>117.64705882352942</v>
      </c>
      <c r="E20" s="5">
        <f t="shared" si="5"/>
        <v>88.38095238095238</v>
      </c>
      <c r="F20" s="5">
        <f t="shared" si="5"/>
        <v>72.3943661971831</v>
      </c>
      <c r="G20" s="5">
        <f t="shared" si="5"/>
        <v>89.04884318766067</v>
      </c>
      <c r="H20" s="5">
        <f t="shared" si="5"/>
        <v>100</v>
      </c>
      <c r="I20" s="6">
        <f t="shared" si="5"/>
        <v>80</v>
      </c>
      <c r="J20" s="36">
        <f t="shared" si="5"/>
        <v>88.23113207547169</v>
      </c>
      <c r="K20" s="23">
        <f t="shared" si="5"/>
        <v>94.25190194420964</v>
      </c>
      <c r="L20" s="24">
        <f>IF(L18=0,0,IF(L19=0,0,L18/L19*100))</f>
        <v>94.93307839388146</v>
      </c>
      <c r="M20" s="36">
        <f>IF(M18=0,0,IF(M19=0,0,M18/M19*100))</f>
        <v>94.74658643832447</v>
      </c>
      <c r="N20" s="33">
        <f>IF(N18=0,0,IF(N19=0,0,N18/N19*100))</f>
        <v>91.51968228010746</v>
      </c>
    </row>
    <row r="21" spans="1:14" ht="22.5" customHeight="1" thickBot="1" thickTop="1">
      <c r="A21" s="45" t="s">
        <v>13</v>
      </c>
      <c r="B21" s="19" t="s">
        <v>30</v>
      </c>
      <c r="C21" s="3">
        <v>226</v>
      </c>
      <c r="D21" s="3">
        <v>26</v>
      </c>
      <c r="E21" s="3">
        <v>1470</v>
      </c>
      <c r="F21" s="3">
        <v>293</v>
      </c>
      <c r="G21" s="3">
        <v>1802</v>
      </c>
      <c r="H21" s="3">
        <v>110</v>
      </c>
      <c r="I21" s="4">
        <v>33</v>
      </c>
      <c r="J21" s="35">
        <f t="shared" si="0"/>
        <v>3960</v>
      </c>
      <c r="K21" s="21">
        <v>1107</v>
      </c>
      <c r="L21" s="22">
        <v>2964</v>
      </c>
      <c r="M21" s="37">
        <f>SUM(K21:L21)</f>
        <v>4071</v>
      </c>
      <c r="N21" s="32">
        <f>SUM(M21,J21)</f>
        <v>8031</v>
      </c>
    </row>
    <row r="22" spans="1:14" ht="22.5" customHeight="1" thickBot="1" thickTop="1">
      <c r="A22" s="46"/>
      <c r="B22" s="19" t="s">
        <v>29</v>
      </c>
      <c r="C22" s="3">
        <v>209</v>
      </c>
      <c r="D22" s="3">
        <v>14</v>
      </c>
      <c r="E22" s="3">
        <v>1442</v>
      </c>
      <c r="F22" s="3">
        <v>304</v>
      </c>
      <c r="G22" s="3">
        <v>1804</v>
      </c>
      <c r="H22" s="3">
        <v>95</v>
      </c>
      <c r="I22" s="4">
        <v>44</v>
      </c>
      <c r="J22" s="35">
        <f t="shared" si="0"/>
        <v>3912</v>
      </c>
      <c r="K22" s="21">
        <v>1074</v>
      </c>
      <c r="L22" s="22">
        <v>2849</v>
      </c>
      <c r="M22" s="37">
        <f>SUM(K22:L22)</f>
        <v>3923</v>
      </c>
      <c r="N22" s="32">
        <f>SUM(M22,J22)</f>
        <v>7835</v>
      </c>
    </row>
    <row r="23" spans="1:14" ht="22.5" customHeight="1" thickBot="1" thickTop="1">
      <c r="A23" s="46"/>
      <c r="B23" s="18" t="s">
        <v>20</v>
      </c>
      <c r="C23" s="7">
        <f>IF(C21=0,0,IF(C22=0,0,C21/C22*100))</f>
        <v>108.13397129186603</v>
      </c>
      <c r="D23" s="7">
        <f aca="true" t="shared" si="6" ref="D23:K23">IF(D21=0,0,IF(D22=0,0,D21/D22*100))</f>
        <v>185.71428571428572</v>
      </c>
      <c r="E23" s="7">
        <f t="shared" si="6"/>
        <v>101.94174757281553</v>
      </c>
      <c r="F23" s="7">
        <f t="shared" si="6"/>
        <v>96.38157894736842</v>
      </c>
      <c r="G23" s="7">
        <f t="shared" si="6"/>
        <v>99.88913525498891</v>
      </c>
      <c r="H23" s="7">
        <f t="shared" si="6"/>
        <v>115.78947368421053</v>
      </c>
      <c r="I23" s="8">
        <f t="shared" si="6"/>
        <v>75</v>
      </c>
      <c r="J23" s="36">
        <f t="shared" si="6"/>
        <v>101.22699386503066</v>
      </c>
      <c r="K23" s="25">
        <f t="shared" si="6"/>
        <v>103.07262569832403</v>
      </c>
      <c r="L23" s="26">
        <f>IF(L21=0,0,IF(L22=0,0,L21/L22*100))</f>
        <v>104.03650403650404</v>
      </c>
      <c r="M23" s="36">
        <f>IF(M21=0,0,IF(M22=0,0,M21/M22*100))</f>
        <v>103.7726229926077</v>
      </c>
      <c r="N23" s="33">
        <f>IF(N21=0,0,IF(N22=0,0,N21/N22*100))</f>
        <v>102.50159540523293</v>
      </c>
    </row>
    <row r="24" spans="1:14" ht="22.5" customHeight="1" thickBot="1" thickTop="1">
      <c r="A24" s="44" t="s">
        <v>21</v>
      </c>
      <c r="B24" s="38" t="s">
        <v>30</v>
      </c>
      <c r="C24" s="35">
        <f>SUM(C6,C9,C12,C15,C18,C21)</f>
        <v>1207</v>
      </c>
      <c r="D24" s="35">
        <f aca="true" t="shared" si="7" ref="D24:I24">SUM(D6,D9,D12,D15,D18,D21)</f>
        <v>119</v>
      </c>
      <c r="E24" s="35">
        <f t="shared" si="7"/>
        <v>8795</v>
      </c>
      <c r="F24" s="35">
        <f t="shared" si="7"/>
        <v>1619</v>
      </c>
      <c r="G24" s="35">
        <f t="shared" si="7"/>
        <v>11660</v>
      </c>
      <c r="H24" s="35">
        <f t="shared" si="7"/>
        <v>569</v>
      </c>
      <c r="I24" s="39">
        <f t="shared" si="7"/>
        <v>137</v>
      </c>
      <c r="J24" s="35">
        <f t="shared" si="0"/>
        <v>24106</v>
      </c>
      <c r="K24" s="39">
        <f>SUM(K6,K9,K12,K15,K18,K21)</f>
        <v>7283</v>
      </c>
      <c r="L24" s="39">
        <f>SUM(L6,L9,L12,L15,L18,L21)</f>
        <v>22150</v>
      </c>
      <c r="M24" s="37">
        <f>SUM(K24:L24)</f>
        <v>29433</v>
      </c>
      <c r="N24" s="32">
        <f>SUM(M24,J24)</f>
        <v>53539</v>
      </c>
    </row>
    <row r="25" spans="1:14" ht="22.5" customHeight="1" thickBot="1" thickTop="1">
      <c r="A25" s="44"/>
      <c r="B25" s="38" t="s">
        <v>29</v>
      </c>
      <c r="C25" s="35">
        <f>SUM(C7,C10,C13,C16,C19,C22)</f>
        <v>1148</v>
      </c>
      <c r="D25" s="35">
        <f aca="true" t="shared" si="8" ref="D25:I25">SUM(D7,D10,D13,D16,D19,D22)</f>
        <v>111</v>
      </c>
      <c r="E25" s="35">
        <f t="shared" si="8"/>
        <v>8911</v>
      </c>
      <c r="F25" s="35">
        <f t="shared" si="8"/>
        <v>1687</v>
      </c>
      <c r="G25" s="35">
        <f t="shared" si="8"/>
        <v>11663</v>
      </c>
      <c r="H25" s="35">
        <f t="shared" si="8"/>
        <v>567</v>
      </c>
      <c r="I25" s="39">
        <f t="shared" si="8"/>
        <v>197</v>
      </c>
      <c r="J25" s="35">
        <f t="shared" si="0"/>
        <v>24284</v>
      </c>
      <c r="K25" s="39">
        <f>SUM(K7,K10,K13,K16,K19,K22)</f>
        <v>6950</v>
      </c>
      <c r="L25" s="39">
        <f>SUM(L7,L10,L13,L16,L19,L22)</f>
        <v>19899</v>
      </c>
      <c r="M25" s="37">
        <f>SUM(K25:L25)</f>
        <v>26849</v>
      </c>
      <c r="N25" s="32">
        <f>SUM(M25,J25)</f>
        <v>51133</v>
      </c>
    </row>
    <row r="26" spans="1:14" ht="22.5" customHeight="1" thickBot="1" thickTop="1">
      <c r="A26" s="44"/>
      <c r="B26" s="38" t="s">
        <v>20</v>
      </c>
      <c r="C26" s="36">
        <f>IF(C24=0,0,IF(C25=0,0,C24/C25*100))</f>
        <v>105.13937282229966</v>
      </c>
      <c r="D26" s="36">
        <f aca="true" t="shared" si="9" ref="D26:K26">IF(D24=0,0,IF(D25=0,0,D24/D25*100))</f>
        <v>107.2072072072072</v>
      </c>
      <c r="E26" s="36">
        <f t="shared" si="9"/>
        <v>98.69823813264505</v>
      </c>
      <c r="F26" s="36">
        <f t="shared" si="9"/>
        <v>95.9691760521636</v>
      </c>
      <c r="G26" s="36">
        <f t="shared" si="9"/>
        <v>99.97427763011231</v>
      </c>
      <c r="H26" s="36">
        <f t="shared" si="9"/>
        <v>100.35273368606703</v>
      </c>
      <c r="I26" s="40">
        <f t="shared" si="9"/>
        <v>69.54314720812182</v>
      </c>
      <c r="J26" s="36">
        <f t="shared" si="9"/>
        <v>99.26700708285291</v>
      </c>
      <c r="K26" s="36">
        <f t="shared" si="9"/>
        <v>104.79136690647482</v>
      </c>
      <c r="L26" s="40">
        <f>IF(L24=0,0,IF(L25=0,0,L24/L25*100))</f>
        <v>111.31212623749937</v>
      </c>
      <c r="M26" s="36">
        <f>IF(M24=0,0,IF(M25=0,0,M24/M25*100))</f>
        <v>109.62419456963015</v>
      </c>
      <c r="N26" s="33">
        <f>IF(N24=0,0,IF(N25=0,0,N24/N25*100))</f>
        <v>104.70537617585511</v>
      </c>
    </row>
    <row r="27" spans="1:14" ht="22.5" customHeight="1" thickBot="1" thickTop="1">
      <c r="A27" s="46" t="s">
        <v>14</v>
      </c>
      <c r="B27" s="19" t="s">
        <v>30</v>
      </c>
      <c r="C27" s="9">
        <v>209</v>
      </c>
      <c r="D27" s="9">
        <v>19</v>
      </c>
      <c r="E27" s="9">
        <v>1478</v>
      </c>
      <c r="F27" s="9">
        <v>281</v>
      </c>
      <c r="G27" s="9">
        <v>1724</v>
      </c>
      <c r="H27" s="9">
        <v>117</v>
      </c>
      <c r="I27" s="10">
        <v>34</v>
      </c>
      <c r="J27" s="35">
        <f t="shared" si="0"/>
        <v>3862</v>
      </c>
      <c r="K27" s="27">
        <v>1001</v>
      </c>
      <c r="L27" s="28">
        <v>3155</v>
      </c>
      <c r="M27" s="37">
        <f>SUM(K27:L27)</f>
        <v>4156</v>
      </c>
      <c r="N27" s="32">
        <f>SUM(M27,J27)</f>
        <v>8018</v>
      </c>
    </row>
    <row r="28" spans="1:14" ht="22.5" customHeight="1" thickBot="1" thickTop="1">
      <c r="A28" s="46"/>
      <c r="B28" s="19" t="s">
        <v>29</v>
      </c>
      <c r="C28" s="9">
        <v>231</v>
      </c>
      <c r="D28" s="9">
        <v>19</v>
      </c>
      <c r="E28" s="9">
        <v>1598</v>
      </c>
      <c r="F28" s="9">
        <v>324</v>
      </c>
      <c r="G28" s="9">
        <v>1974</v>
      </c>
      <c r="H28" s="9">
        <v>186</v>
      </c>
      <c r="I28" s="10">
        <v>36</v>
      </c>
      <c r="J28" s="35">
        <f t="shared" si="0"/>
        <v>4368</v>
      </c>
      <c r="K28" s="21">
        <v>1154</v>
      </c>
      <c r="L28" s="22">
        <v>3258</v>
      </c>
      <c r="M28" s="37">
        <f>SUM(K28:L28)</f>
        <v>4412</v>
      </c>
      <c r="N28" s="32">
        <f>SUM(M28,J28)</f>
        <v>8780</v>
      </c>
    </row>
    <row r="29" spans="1:14" ht="22.5" customHeight="1" thickBot="1" thickTop="1">
      <c r="A29" s="47"/>
      <c r="B29" s="19" t="s">
        <v>20</v>
      </c>
      <c r="C29" s="5">
        <f>IF(C27=0,0,IF(C28=0,0,C27/C28*100))</f>
        <v>90.47619047619048</v>
      </c>
      <c r="D29" s="5">
        <f aca="true" t="shared" si="10" ref="D29:K29">IF(D27=0,0,IF(D28=0,0,D27/D28*100))</f>
        <v>100</v>
      </c>
      <c r="E29" s="5">
        <f t="shared" si="10"/>
        <v>92.49061326658324</v>
      </c>
      <c r="F29" s="5">
        <f t="shared" si="10"/>
        <v>86.72839506172839</v>
      </c>
      <c r="G29" s="5">
        <f t="shared" si="10"/>
        <v>87.33535967578521</v>
      </c>
      <c r="H29" s="5">
        <f t="shared" si="10"/>
        <v>62.903225806451616</v>
      </c>
      <c r="I29" s="6">
        <f t="shared" si="10"/>
        <v>94.44444444444444</v>
      </c>
      <c r="J29" s="36">
        <f t="shared" si="10"/>
        <v>88.41575091575092</v>
      </c>
      <c r="K29" s="23">
        <f t="shared" si="10"/>
        <v>86.74176776429809</v>
      </c>
      <c r="L29" s="24">
        <f>IF(L27=0,0,IF(L28=0,0,L27/L28*100))</f>
        <v>96.83855125844076</v>
      </c>
      <c r="M29" s="36">
        <f>IF(M27=0,0,IF(M28=0,0,M27/M28*100))</f>
        <v>94.1976427923844</v>
      </c>
      <c r="N29" s="33">
        <f>IF(N27=0,0,IF(N28=0,0,N27/N28*100))</f>
        <v>91.32118451025057</v>
      </c>
    </row>
    <row r="30" spans="1:14" ht="22.5" customHeight="1" thickBot="1" thickTop="1">
      <c r="A30" s="45" t="s">
        <v>15</v>
      </c>
      <c r="B30" s="19" t="s">
        <v>30</v>
      </c>
      <c r="C30" s="3">
        <v>173</v>
      </c>
      <c r="D30" s="3">
        <v>16</v>
      </c>
      <c r="E30" s="3">
        <v>1232</v>
      </c>
      <c r="F30" s="3">
        <v>205</v>
      </c>
      <c r="G30" s="3">
        <v>1440</v>
      </c>
      <c r="H30" s="3">
        <v>76</v>
      </c>
      <c r="I30" s="4">
        <v>23</v>
      </c>
      <c r="J30" s="35">
        <f t="shared" si="0"/>
        <v>3165</v>
      </c>
      <c r="K30" s="21">
        <v>783</v>
      </c>
      <c r="L30" s="22">
        <v>2576</v>
      </c>
      <c r="M30" s="37">
        <f>SUM(K30:L30)</f>
        <v>3359</v>
      </c>
      <c r="N30" s="32">
        <f>SUM(M30,J30)</f>
        <v>6524</v>
      </c>
    </row>
    <row r="31" spans="1:14" ht="22.5" customHeight="1" thickBot="1" thickTop="1">
      <c r="A31" s="46"/>
      <c r="B31" s="19" t="s">
        <v>29</v>
      </c>
      <c r="C31" s="3">
        <v>163</v>
      </c>
      <c r="D31" s="3">
        <v>16</v>
      </c>
      <c r="E31" s="3">
        <v>1270</v>
      </c>
      <c r="F31" s="3">
        <v>260</v>
      </c>
      <c r="G31" s="3">
        <v>1597</v>
      </c>
      <c r="H31" s="3">
        <v>74</v>
      </c>
      <c r="I31" s="4">
        <v>32</v>
      </c>
      <c r="J31" s="35">
        <f t="shared" si="0"/>
        <v>3412</v>
      </c>
      <c r="K31" s="21">
        <v>863</v>
      </c>
      <c r="L31" s="22">
        <v>2719</v>
      </c>
      <c r="M31" s="37">
        <f>SUM(K31:L31)</f>
        <v>3582</v>
      </c>
      <c r="N31" s="32">
        <f>SUM(M31,J31)</f>
        <v>6994</v>
      </c>
    </row>
    <row r="32" spans="1:14" ht="22.5" customHeight="1" thickBot="1" thickTop="1">
      <c r="A32" s="47"/>
      <c r="B32" s="19" t="s">
        <v>20</v>
      </c>
      <c r="C32" s="5">
        <f>IF(C30=0,0,IF(C31=0,0,C30/C31*100))</f>
        <v>106.13496932515338</v>
      </c>
      <c r="D32" s="5">
        <f aca="true" t="shared" si="11" ref="D32:K32">IF(D30=0,0,IF(D31=0,0,D30/D31*100))</f>
        <v>100</v>
      </c>
      <c r="E32" s="5">
        <f t="shared" si="11"/>
        <v>97.00787401574803</v>
      </c>
      <c r="F32" s="5">
        <f t="shared" si="11"/>
        <v>78.84615384615384</v>
      </c>
      <c r="G32" s="5">
        <f t="shared" si="11"/>
        <v>90.16906700062617</v>
      </c>
      <c r="H32" s="5">
        <f t="shared" si="11"/>
        <v>102.7027027027027</v>
      </c>
      <c r="I32" s="6">
        <f t="shared" si="11"/>
        <v>71.875</v>
      </c>
      <c r="J32" s="36">
        <f t="shared" si="11"/>
        <v>92.76084407971864</v>
      </c>
      <c r="K32" s="23">
        <f t="shared" si="11"/>
        <v>90.73001158748552</v>
      </c>
      <c r="L32" s="24">
        <f>IF(L30=0,0,IF(L31=0,0,L30/L31*100))</f>
        <v>94.74071349760942</v>
      </c>
      <c r="M32" s="36">
        <f>IF(M30=0,0,IF(M31=0,0,M30/M31*100))</f>
        <v>93.77442769402569</v>
      </c>
      <c r="N32" s="33">
        <f>IF(N30=0,0,IF(N31=0,0,N30/N31*100))</f>
        <v>93.279954246497</v>
      </c>
    </row>
    <row r="33" spans="1:14" ht="22.5" customHeight="1" thickBot="1" thickTop="1">
      <c r="A33" s="45" t="s">
        <v>16</v>
      </c>
      <c r="B33" s="19" t="s">
        <v>30</v>
      </c>
      <c r="C33" s="3">
        <v>241</v>
      </c>
      <c r="D33" s="3">
        <v>18</v>
      </c>
      <c r="E33" s="3">
        <v>1443</v>
      </c>
      <c r="F33" s="3">
        <v>299</v>
      </c>
      <c r="G33" s="3">
        <v>1757</v>
      </c>
      <c r="H33" s="3">
        <v>100</v>
      </c>
      <c r="I33" s="4">
        <v>28</v>
      </c>
      <c r="J33" s="35">
        <f t="shared" si="0"/>
        <v>3886</v>
      </c>
      <c r="K33" s="21">
        <v>1042</v>
      </c>
      <c r="L33" s="22">
        <v>3225</v>
      </c>
      <c r="M33" s="37">
        <f>SUM(K33:L33)</f>
        <v>4267</v>
      </c>
      <c r="N33" s="32">
        <f>SUM(M33,J33)</f>
        <v>8153</v>
      </c>
    </row>
    <row r="34" spans="1:14" ht="22.5" customHeight="1" thickBot="1" thickTop="1">
      <c r="A34" s="46"/>
      <c r="B34" s="19" t="s">
        <v>29</v>
      </c>
      <c r="C34" s="3">
        <v>209</v>
      </c>
      <c r="D34" s="3">
        <v>19</v>
      </c>
      <c r="E34" s="3">
        <v>1340</v>
      </c>
      <c r="F34" s="3">
        <v>239</v>
      </c>
      <c r="G34" s="3">
        <v>1616</v>
      </c>
      <c r="H34" s="3">
        <v>70</v>
      </c>
      <c r="I34" s="4">
        <v>35</v>
      </c>
      <c r="J34" s="35">
        <f t="shared" si="0"/>
        <v>3528</v>
      </c>
      <c r="K34" s="21">
        <v>1055</v>
      </c>
      <c r="L34" s="22">
        <v>3050</v>
      </c>
      <c r="M34" s="37">
        <f>SUM(K34:L34)</f>
        <v>4105</v>
      </c>
      <c r="N34" s="32">
        <f>SUM(M34,J34)</f>
        <v>7633</v>
      </c>
    </row>
    <row r="35" spans="1:14" ht="22.5" customHeight="1" thickBot="1" thickTop="1">
      <c r="A35" s="47"/>
      <c r="B35" s="19" t="s">
        <v>20</v>
      </c>
      <c r="C35" s="5">
        <f>IF(C33=0,0,IF(C34=0,0,C33/C34*100))</f>
        <v>115.31100478468899</v>
      </c>
      <c r="D35" s="5">
        <f>IF(D33=0,0,IF(D34=0,0,D33/D34*100))</f>
        <v>94.73684210526315</v>
      </c>
      <c r="E35" s="5">
        <f aca="true" t="shared" si="12" ref="E35:K35">IF(E33=0,0,IF(E34=0,0,E33/E34*100))</f>
        <v>107.68656716417911</v>
      </c>
      <c r="F35" s="5">
        <f t="shared" si="12"/>
        <v>125.10460251046025</v>
      </c>
      <c r="G35" s="5">
        <f t="shared" si="12"/>
        <v>108.72524752475248</v>
      </c>
      <c r="H35" s="5">
        <f t="shared" si="12"/>
        <v>142.85714285714286</v>
      </c>
      <c r="I35" s="6">
        <f t="shared" si="12"/>
        <v>80</v>
      </c>
      <c r="J35" s="36">
        <f t="shared" si="12"/>
        <v>110.14739229024943</v>
      </c>
      <c r="K35" s="23">
        <f t="shared" si="12"/>
        <v>98.76777251184834</v>
      </c>
      <c r="L35" s="24">
        <f>IF(L33=0,0,IF(L34=0,0,L33/L34*100))</f>
        <v>105.73770491803278</v>
      </c>
      <c r="M35" s="36">
        <f>IF(M33=0,0,IF(M34=0,0,M33/M34*100))</f>
        <v>103.94640682095006</v>
      </c>
      <c r="N35" s="33">
        <f>IF(N33=0,0,IF(N34=0,0,N33/N34*100))</f>
        <v>106.81252456439145</v>
      </c>
    </row>
    <row r="36" spans="1:14" ht="22.5" customHeight="1" thickBot="1" thickTop="1">
      <c r="A36" s="45" t="s">
        <v>17</v>
      </c>
      <c r="B36" s="19" t="s">
        <v>30</v>
      </c>
      <c r="C36" s="3">
        <v>237</v>
      </c>
      <c r="D36" s="3">
        <v>10</v>
      </c>
      <c r="E36" s="3">
        <v>1525</v>
      </c>
      <c r="F36" s="3">
        <v>363</v>
      </c>
      <c r="G36" s="3">
        <v>1989</v>
      </c>
      <c r="H36" s="3">
        <v>128</v>
      </c>
      <c r="I36" s="4">
        <v>43</v>
      </c>
      <c r="J36" s="35">
        <f t="shared" si="0"/>
        <v>4295</v>
      </c>
      <c r="K36" s="21">
        <v>1155</v>
      </c>
      <c r="L36" s="22">
        <v>3506</v>
      </c>
      <c r="M36" s="37">
        <f>SUM(K36:L36)</f>
        <v>4661</v>
      </c>
      <c r="N36" s="32">
        <f>SUM(M36,J36)</f>
        <v>8956</v>
      </c>
    </row>
    <row r="37" spans="1:14" ht="22.5" customHeight="1" thickBot="1" thickTop="1">
      <c r="A37" s="46"/>
      <c r="B37" s="19" t="s">
        <v>29</v>
      </c>
      <c r="C37" s="3">
        <v>267</v>
      </c>
      <c r="D37" s="3">
        <v>17</v>
      </c>
      <c r="E37" s="3">
        <v>1522</v>
      </c>
      <c r="F37" s="3">
        <v>339</v>
      </c>
      <c r="G37" s="3">
        <v>1991</v>
      </c>
      <c r="H37" s="3">
        <v>103</v>
      </c>
      <c r="I37" s="4">
        <v>46</v>
      </c>
      <c r="J37" s="35">
        <f t="shared" si="0"/>
        <v>4285</v>
      </c>
      <c r="K37" s="21">
        <v>1188</v>
      </c>
      <c r="L37" s="22">
        <v>3469</v>
      </c>
      <c r="M37" s="37">
        <f>SUM(K37:L37)</f>
        <v>4657</v>
      </c>
      <c r="N37" s="32">
        <f>SUM(M37,J37)</f>
        <v>8942</v>
      </c>
    </row>
    <row r="38" spans="1:14" ht="22.5" customHeight="1" thickBot="1" thickTop="1">
      <c r="A38" s="47"/>
      <c r="B38" s="19" t="s">
        <v>20</v>
      </c>
      <c r="C38" s="5">
        <f>IF(C36=0,0,IF(C37=0,0,C36/C37*100))</f>
        <v>88.76404494382022</v>
      </c>
      <c r="D38" s="5">
        <f aca="true" t="shared" si="13" ref="D38:K38">IF(D36=0,0,IF(D37=0,0,D36/D37*100))</f>
        <v>58.82352941176471</v>
      </c>
      <c r="E38" s="5">
        <f t="shared" si="13"/>
        <v>100.19710906701708</v>
      </c>
      <c r="F38" s="5">
        <f t="shared" si="13"/>
        <v>107.07964601769913</v>
      </c>
      <c r="G38" s="5">
        <f t="shared" si="13"/>
        <v>99.89954796584631</v>
      </c>
      <c r="H38" s="5">
        <f t="shared" si="13"/>
        <v>124.27184466019416</v>
      </c>
      <c r="I38" s="6">
        <f t="shared" si="13"/>
        <v>93.47826086956522</v>
      </c>
      <c r="J38" s="36">
        <f t="shared" si="13"/>
        <v>100.23337222870478</v>
      </c>
      <c r="K38" s="23">
        <f t="shared" si="13"/>
        <v>97.22222222222221</v>
      </c>
      <c r="L38" s="24">
        <f>IF(L36=0,0,IF(L37=0,0,L36/L37*100))</f>
        <v>101.06658979533007</v>
      </c>
      <c r="M38" s="36">
        <f>IF(M36=0,0,IF(M37=0,0,M36/M37*100))</f>
        <v>100.08589220528236</v>
      </c>
      <c r="N38" s="33">
        <f>IF(N36=0,0,IF(N37=0,0,N36/N37*100))</f>
        <v>100.15656452695147</v>
      </c>
    </row>
    <row r="39" spans="1:14" ht="22.5" customHeight="1" thickBot="1" thickTop="1">
      <c r="A39" s="45" t="s">
        <v>18</v>
      </c>
      <c r="B39" s="19" t="s">
        <v>30</v>
      </c>
      <c r="C39" s="3">
        <v>177</v>
      </c>
      <c r="D39" s="3">
        <v>12</v>
      </c>
      <c r="E39" s="3">
        <v>1275</v>
      </c>
      <c r="F39" s="3">
        <v>278</v>
      </c>
      <c r="G39" s="3">
        <v>1512</v>
      </c>
      <c r="H39" s="3">
        <v>126</v>
      </c>
      <c r="I39" s="4">
        <v>60</v>
      </c>
      <c r="J39" s="35">
        <f t="shared" si="0"/>
        <v>3440</v>
      </c>
      <c r="K39" s="21">
        <v>942</v>
      </c>
      <c r="L39" s="22">
        <v>2907</v>
      </c>
      <c r="M39" s="37">
        <f>SUM(K39:L39)</f>
        <v>3849</v>
      </c>
      <c r="N39" s="32">
        <f>SUM(M39,J39)</f>
        <v>7289</v>
      </c>
    </row>
    <row r="40" spans="1:14" ht="22.5" customHeight="1" thickBot="1" thickTop="1">
      <c r="A40" s="46"/>
      <c r="B40" s="19" t="s">
        <v>29</v>
      </c>
      <c r="C40" s="3">
        <v>235</v>
      </c>
      <c r="D40" s="3">
        <v>20</v>
      </c>
      <c r="E40" s="3">
        <v>1333</v>
      </c>
      <c r="F40" s="3">
        <v>273</v>
      </c>
      <c r="G40" s="3">
        <v>1776</v>
      </c>
      <c r="H40" s="3">
        <v>109</v>
      </c>
      <c r="I40" s="4">
        <v>81</v>
      </c>
      <c r="J40" s="35">
        <f t="shared" si="0"/>
        <v>3827</v>
      </c>
      <c r="K40" s="21">
        <v>1034</v>
      </c>
      <c r="L40" s="22">
        <v>3247</v>
      </c>
      <c r="M40" s="37">
        <f>SUM(K40:L40)</f>
        <v>4281</v>
      </c>
      <c r="N40" s="32">
        <f>SUM(M40,J40)</f>
        <v>8108</v>
      </c>
    </row>
    <row r="41" spans="1:14" ht="22.5" customHeight="1" thickBot="1" thickTop="1">
      <c r="A41" s="47"/>
      <c r="B41" s="19" t="s">
        <v>20</v>
      </c>
      <c r="C41" s="5">
        <f>IF(C39=0,0,IF(C40=0,0,C39/C40*100))</f>
        <v>75.31914893617021</v>
      </c>
      <c r="D41" s="5">
        <f aca="true" t="shared" si="14" ref="D41:K41">IF(D39=0,0,IF(D40=0,0,D39/D40*100))</f>
        <v>60</v>
      </c>
      <c r="E41" s="5">
        <f t="shared" si="14"/>
        <v>95.64891222805701</v>
      </c>
      <c r="F41" s="5">
        <f t="shared" si="14"/>
        <v>101.83150183150182</v>
      </c>
      <c r="G41" s="5">
        <f t="shared" si="14"/>
        <v>85.13513513513513</v>
      </c>
      <c r="H41" s="5">
        <f t="shared" si="14"/>
        <v>115.59633027522935</v>
      </c>
      <c r="I41" s="6">
        <f t="shared" si="14"/>
        <v>74.07407407407408</v>
      </c>
      <c r="J41" s="36">
        <f t="shared" si="14"/>
        <v>89.8876404494382</v>
      </c>
      <c r="K41" s="23">
        <f t="shared" si="14"/>
        <v>91.10251450676982</v>
      </c>
      <c r="L41" s="24">
        <f>IF(L39=0,0,IF(L40=0,0,L39/L40*100))</f>
        <v>89.52879581151832</v>
      </c>
      <c r="M41" s="36">
        <f>IF(M39=0,0,IF(M40=0,0,M39/M40*100))</f>
        <v>89.90889978976875</v>
      </c>
      <c r="N41" s="33">
        <f>IF(N39=0,0,IF(N40=0,0,N39/N40*100))</f>
        <v>89.89886531820424</v>
      </c>
    </row>
    <row r="42" spans="1:14" ht="22.5" customHeight="1" thickBot="1" thickTop="1">
      <c r="A42" s="48" t="s">
        <v>19</v>
      </c>
      <c r="B42" s="19" t="s">
        <v>30</v>
      </c>
      <c r="C42" s="3">
        <v>199</v>
      </c>
      <c r="D42" s="3">
        <v>15</v>
      </c>
      <c r="E42" s="3">
        <v>1185</v>
      </c>
      <c r="F42" s="3">
        <v>297</v>
      </c>
      <c r="G42" s="3">
        <v>1489</v>
      </c>
      <c r="H42" s="3">
        <v>77</v>
      </c>
      <c r="I42" s="4">
        <v>54</v>
      </c>
      <c r="J42" s="35">
        <f t="shared" si="0"/>
        <v>3316</v>
      </c>
      <c r="K42" s="21">
        <v>997</v>
      </c>
      <c r="L42" s="22">
        <v>2878</v>
      </c>
      <c r="M42" s="37">
        <f>SUM(K42:L42)</f>
        <v>3875</v>
      </c>
      <c r="N42" s="32">
        <f>SUM(M42,J42)</f>
        <v>7191</v>
      </c>
    </row>
    <row r="43" spans="1:14" ht="22.5" customHeight="1" thickBot="1" thickTop="1">
      <c r="A43" s="48"/>
      <c r="B43" s="19" t="s">
        <v>29</v>
      </c>
      <c r="C43" s="3">
        <v>230</v>
      </c>
      <c r="D43" s="3">
        <v>14</v>
      </c>
      <c r="E43" s="3">
        <v>1327</v>
      </c>
      <c r="F43" s="3">
        <v>310</v>
      </c>
      <c r="G43" s="3">
        <v>1624</v>
      </c>
      <c r="H43" s="3">
        <v>100</v>
      </c>
      <c r="I43" s="4">
        <v>57</v>
      </c>
      <c r="J43" s="35">
        <f t="shared" si="0"/>
        <v>3662</v>
      </c>
      <c r="K43" s="21">
        <v>1138</v>
      </c>
      <c r="L43" s="22">
        <v>3198</v>
      </c>
      <c r="M43" s="37">
        <f>SUM(K43:L43)</f>
        <v>4336</v>
      </c>
      <c r="N43" s="32">
        <f>SUM(M43,J43)</f>
        <v>7998</v>
      </c>
    </row>
    <row r="44" spans="1:14" ht="22.5" customHeight="1" thickBot="1" thickTop="1">
      <c r="A44" s="49"/>
      <c r="B44" s="18" t="s">
        <v>20</v>
      </c>
      <c r="C44" s="7">
        <f>IF(C42=0,0,IF(C43=0,0,C42/C43*100))</f>
        <v>86.52173913043478</v>
      </c>
      <c r="D44" s="7">
        <f aca="true" t="shared" si="15" ref="D44:K44">IF(D42=0,0,IF(D43=0,0,D42/D43*100))</f>
        <v>107.14285714285714</v>
      </c>
      <c r="E44" s="7">
        <f t="shared" si="15"/>
        <v>89.2991710625471</v>
      </c>
      <c r="F44" s="7">
        <f t="shared" si="15"/>
        <v>95.80645161290322</v>
      </c>
      <c r="G44" s="7">
        <f t="shared" si="15"/>
        <v>91.6871921182266</v>
      </c>
      <c r="H44" s="7">
        <f t="shared" si="15"/>
        <v>77</v>
      </c>
      <c r="I44" s="8">
        <f t="shared" si="15"/>
        <v>94.73684210526315</v>
      </c>
      <c r="J44" s="36">
        <f t="shared" si="15"/>
        <v>90.55161114145275</v>
      </c>
      <c r="K44" s="25">
        <f t="shared" si="15"/>
        <v>87.60984182776801</v>
      </c>
      <c r="L44" s="26">
        <f>IF(L42=0,0,IF(L43=0,0,L42/L43*100))</f>
        <v>89.99374609130707</v>
      </c>
      <c r="M44" s="36">
        <f>IF(M42=0,0,IF(M43=0,0,M42/M43*100))</f>
        <v>89.36808118081181</v>
      </c>
      <c r="N44" s="33">
        <f>IF(N42=0,0,IF(N43=0,0,N42/N43*100))</f>
        <v>89.90997749437359</v>
      </c>
    </row>
    <row r="45" spans="1:14" ht="22.5" customHeight="1" thickBot="1" thickTop="1">
      <c r="A45" s="44" t="s">
        <v>22</v>
      </c>
      <c r="B45" s="38" t="s">
        <v>30</v>
      </c>
      <c r="C45" s="35">
        <f>SUM(C27,C30,C33,C36,C39,C42)</f>
        <v>1236</v>
      </c>
      <c r="D45" s="35">
        <f aca="true" t="shared" si="16" ref="D45:I45">SUM(D27,D30,D33,D36,D39,D42)</f>
        <v>90</v>
      </c>
      <c r="E45" s="35">
        <f t="shared" si="16"/>
        <v>8138</v>
      </c>
      <c r="F45" s="35">
        <f t="shared" si="16"/>
        <v>1723</v>
      </c>
      <c r="G45" s="35">
        <f t="shared" si="16"/>
        <v>9911</v>
      </c>
      <c r="H45" s="35">
        <f t="shared" si="16"/>
        <v>624</v>
      </c>
      <c r="I45" s="39">
        <f t="shared" si="16"/>
        <v>242</v>
      </c>
      <c r="J45" s="35">
        <f t="shared" si="0"/>
        <v>21964</v>
      </c>
      <c r="K45" s="39">
        <f>SUM(K27,K30,K33,K36,K39,K42)</f>
        <v>5920</v>
      </c>
      <c r="L45" s="39">
        <f>SUM(L27,L30,L33,L36,L39,L42)</f>
        <v>18247</v>
      </c>
      <c r="M45" s="37">
        <f>SUM(K45:L45)</f>
        <v>24167</v>
      </c>
      <c r="N45" s="32">
        <f>SUM(M45,J45)</f>
        <v>46131</v>
      </c>
    </row>
    <row r="46" spans="1:14" ht="22.5" customHeight="1" thickBot="1" thickTop="1">
      <c r="A46" s="44"/>
      <c r="B46" s="38" t="s">
        <v>29</v>
      </c>
      <c r="C46" s="35">
        <f>SUM(C28,C31,C34,C37,C40,C43)</f>
        <v>1335</v>
      </c>
      <c r="D46" s="35">
        <f aca="true" t="shared" si="17" ref="D46:I46">SUM(D28,D31,D34,D37,D40,D43)</f>
        <v>105</v>
      </c>
      <c r="E46" s="35">
        <f t="shared" si="17"/>
        <v>8390</v>
      </c>
      <c r="F46" s="35">
        <f t="shared" si="17"/>
        <v>1745</v>
      </c>
      <c r="G46" s="35">
        <f t="shared" si="17"/>
        <v>10578</v>
      </c>
      <c r="H46" s="35">
        <f t="shared" si="17"/>
        <v>642</v>
      </c>
      <c r="I46" s="39">
        <f t="shared" si="17"/>
        <v>287</v>
      </c>
      <c r="J46" s="35">
        <f t="shared" si="0"/>
        <v>23082</v>
      </c>
      <c r="K46" s="39">
        <f>SUM(K28,K31,K34,K37,K40,K43)</f>
        <v>6432</v>
      </c>
      <c r="L46" s="39">
        <f>SUM(L28,L31,L34,L37,L40,L43)</f>
        <v>18941</v>
      </c>
      <c r="M46" s="37">
        <f>SUM(K46:L46)</f>
        <v>25373</v>
      </c>
      <c r="N46" s="32">
        <f>SUM(M46,J46)</f>
        <v>48455</v>
      </c>
    </row>
    <row r="47" spans="1:14" ht="22.5" customHeight="1" thickBot="1" thickTop="1">
      <c r="A47" s="44"/>
      <c r="B47" s="38" t="s">
        <v>20</v>
      </c>
      <c r="C47" s="36">
        <f>IF(C45=0,0,IF(C46=0,0,C45/C46*100))</f>
        <v>92.58426966292134</v>
      </c>
      <c r="D47" s="36">
        <f aca="true" t="shared" si="18" ref="D47:K47">IF(D45=0,0,IF(D46=0,0,D45/D46*100))</f>
        <v>85.71428571428571</v>
      </c>
      <c r="E47" s="36">
        <f t="shared" si="18"/>
        <v>96.99642431466032</v>
      </c>
      <c r="F47" s="36">
        <f t="shared" si="18"/>
        <v>98.73925501432664</v>
      </c>
      <c r="G47" s="36">
        <f t="shared" si="18"/>
        <v>93.69446020041595</v>
      </c>
      <c r="H47" s="36">
        <f t="shared" si="18"/>
        <v>97.19626168224299</v>
      </c>
      <c r="I47" s="40">
        <f t="shared" si="18"/>
        <v>84.3205574912892</v>
      </c>
      <c r="J47" s="36">
        <f t="shared" si="18"/>
        <v>95.1563989255697</v>
      </c>
      <c r="K47" s="36">
        <f t="shared" si="18"/>
        <v>92.03980099502488</v>
      </c>
      <c r="L47" s="40">
        <f>IF(L45=0,0,IF(L46=0,0,L45/L46*100))</f>
        <v>96.33599070798796</v>
      </c>
      <c r="M47" s="36">
        <f>IF(M45=0,0,IF(M46=0,0,M45/M46*100))</f>
        <v>95.24691601308477</v>
      </c>
      <c r="N47" s="33">
        <f>IF(N45=0,0,IF(N46=0,0,N45/N46*100))</f>
        <v>95.20379733773603</v>
      </c>
    </row>
    <row r="48" spans="1:14" ht="22.5" customHeight="1" thickBot="1" thickTop="1">
      <c r="A48" s="41" t="s">
        <v>7</v>
      </c>
      <c r="B48" s="29" t="s">
        <v>30</v>
      </c>
      <c r="C48" s="30">
        <f>SUM(C24,C45)</f>
        <v>2443</v>
      </c>
      <c r="D48" s="30">
        <f aca="true" t="shared" si="19" ref="D48:I48">SUM(D24,D45)</f>
        <v>209</v>
      </c>
      <c r="E48" s="30">
        <f t="shared" si="19"/>
        <v>16933</v>
      </c>
      <c r="F48" s="30">
        <f t="shared" si="19"/>
        <v>3342</v>
      </c>
      <c r="G48" s="30">
        <f t="shared" si="19"/>
        <v>21571</v>
      </c>
      <c r="H48" s="30">
        <f t="shared" si="19"/>
        <v>1193</v>
      </c>
      <c r="I48" s="31">
        <f t="shared" si="19"/>
        <v>379</v>
      </c>
      <c r="J48" s="30">
        <f t="shared" si="0"/>
        <v>46070</v>
      </c>
      <c r="K48" s="31">
        <f>SUM(K24,K45)</f>
        <v>13203</v>
      </c>
      <c r="L48" s="31">
        <f>SUM(L24,L45)</f>
        <v>40397</v>
      </c>
      <c r="M48" s="32">
        <f>SUM(K48:L48)</f>
        <v>53600</v>
      </c>
      <c r="N48" s="32">
        <f>SUM(M48,J48)</f>
        <v>99670</v>
      </c>
    </row>
    <row r="49" spans="1:14" ht="22.5" customHeight="1" thickBot="1" thickTop="1">
      <c r="A49" s="42"/>
      <c r="B49" s="29" t="s">
        <v>29</v>
      </c>
      <c r="C49" s="30">
        <f>SUM(C25,C46)</f>
        <v>2483</v>
      </c>
      <c r="D49" s="30">
        <f aca="true" t="shared" si="20" ref="D49:I49">SUM(D25,D46)</f>
        <v>216</v>
      </c>
      <c r="E49" s="30">
        <f t="shared" si="20"/>
        <v>17301</v>
      </c>
      <c r="F49" s="30">
        <f t="shared" si="20"/>
        <v>3432</v>
      </c>
      <c r="G49" s="30">
        <f t="shared" si="20"/>
        <v>22241</v>
      </c>
      <c r="H49" s="30">
        <f t="shared" si="20"/>
        <v>1209</v>
      </c>
      <c r="I49" s="31">
        <f t="shared" si="20"/>
        <v>484</v>
      </c>
      <c r="J49" s="30">
        <f t="shared" si="0"/>
        <v>47366</v>
      </c>
      <c r="K49" s="31">
        <f>SUM(K25,K46)</f>
        <v>13382</v>
      </c>
      <c r="L49" s="31">
        <f>SUM(L25,L46)</f>
        <v>38840</v>
      </c>
      <c r="M49" s="32">
        <f>SUM(K49:L49)</f>
        <v>52222</v>
      </c>
      <c r="N49" s="32">
        <f>SUM(M49,J49)</f>
        <v>99588</v>
      </c>
    </row>
    <row r="50" spans="1:14" ht="22.5" customHeight="1" thickBot="1" thickTop="1">
      <c r="A50" s="43"/>
      <c r="B50" s="29" t="s">
        <v>20</v>
      </c>
      <c r="C50" s="33">
        <f>IF(C48=0,0,IF(C49=0,0,C48/C49*100))</f>
        <v>98.38904550946435</v>
      </c>
      <c r="D50" s="33">
        <f aca="true" t="shared" si="21" ref="D50:K50">IF(D48=0,0,IF(D49=0,0,D48/D49*100))</f>
        <v>96.75925925925925</v>
      </c>
      <c r="E50" s="33">
        <f t="shared" si="21"/>
        <v>97.8729553205017</v>
      </c>
      <c r="F50" s="33">
        <f t="shared" si="21"/>
        <v>97.37762237762237</v>
      </c>
      <c r="G50" s="33">
        <f t="shared" si="21"/>
        <v>96.98754552403219</v>
      </c>
      <c r="H50" s="33">
        <f t="shared" si="21"/>
        <v>98.67659222497932</v>
      </c>
      <c r="I50" s="33">
        <f t="shared" si="21"/>
        <v>78.30578512396694</v>
      </c>
      <c r="J50" s="33">
        <f t="shared" si="21"/>
        <v>97.26386015285226</v>
      </c>
      <c r="K50" s="33">
        <f t="shared" si="21"/>
        <v>98.66238230458825</v>
      </c>
      <c r="L50" s="34">
        <f>IF(L48=0,0,IF(L49=0,0,L48/L49*100))</f>
        <v>104.00875386199795</v>
      </c>
      <c r="M50" s="33">
        <f>IF(M48=0,0,IF(M49=0,0,M48/M49*100))</f>
        <v>102.63873463291333</v>
      </c>
      <c r="N50" s="33">
        <f>IF(N48=0,0,IF(N49=0,0,N48/N49*100))</f>
        <v>100.08233923765914</v>
      </c>
    </row>
    <row r="51" ht="14.25" thickTop="1">
      <c r="K51" s="1" t="s">
        <v>24</v>
      </c>
    </row>
  </sheetData>
  <sheetProtection/>
  <mergeCells count="24"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  <mergeCell ref="A9:A11"/>
    <mergeCell ref="A12:A14"/>
    <mergeCell ref="A15:A17"/>
    <mergeCell ref="A18:A20"/>
    <mergeCell ref="A21:A23"/>
    <mergeCell ref="A27:A29"/>
    <mergeCell ref="A48:A50"/>
    <mergeCell ref="A45:A47"/>
    <mergeCell ref="A30:A32"/>
    <mergeCell ref="A33:A35"/>
    <mergeCell ref="A24:A26"/>
    <mergeCell ref="A36:A38"/>
    <mergeCell ref="A39:A41"/>
    <mergeCell ref="A42:A4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2015-01-13T07:56:57Z</cp:lastPrinted>
  <dcterms:created xsi:type="dcterms:W3CDTF">2004-02-06T02:45:30Z</dcterms:created>
  <dcterms:modified xsi:type="dcterms:W3CDTF">2015-02-09T08:51:29Z</dcterms:modified>
  <cp:category/>
  <cp:version/>
  <cp:contentType/>
  <cp:contentStatus/>
</cp:coreProperties>
</file>